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Záloha ThinkPad 15.5.2017\DOKUMENTY z IBM\003 LevEnerg 2017\ÚRSO 2017\"/>
    </mc:Choice>
  </mc:AlternateContent>
  <bookViews>
    <workbookView xWindow="0" yWindow="0" windowWidth="28800" windowHeight="12795" activeTab="6" xr2:uid="{00000000-000D-0000-FFFF-FFFF00000000}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71027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H7" i="9"/>
  <c r="T4" i="14" s="1"/>
  <c r="H8" i="9"/>
  <c r="V4" i="14" s="1"/>
  <c r="H9" i="9"/>
  <c r="H10" i="9"/>
  <c r="Z4" i="14" s="1"/>
  <c r="H11" i="9"/>
  <c r="H12" i="9"/>
  <c r="AD4" i="14" s="1"/>
  <c r="H13" i="9"/>
  <c r="AF4" i="14" s="1"/>
  <c r="I6" i="9"/>
  <c r="S4" i="14" s="1"/>
  <c r="I7" i="9"/>
  <c r="U4" i="14" s="1"/>
  <c r="I8" i="9"/>
  <c r="W4" i="14" s="1"/>
  <c r="I9" i="9"/>
  <c r="I10" i="9"/>
  <c r="AA4" i="14" s="1"/>
  <c r="I11" i="9"/>
  <c r="I12" i="9"/>
  <c r="AE4" i="14" s="1"/>
  <c r="I13" i="9"/>
  <c r="AG4" i="14" s="1"/>
  <c r="AC4" i="14"/>
  <c r="AB4" i="14"/>
  <c r="Y4" i="14"/>
  <c r="X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<sst xmlns="http://schemas.openxmlformats.org/spreadsheetml/2006/main" count="263" uniqueCount="138">
  <si>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</si>
  <si>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</si>
  <si>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</si>
  <si>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</si>
  <si>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</si>
  <si>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</si>
  <si>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</si>
  <si>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</si>
  <si>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</si>
  <si>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</si>
  <si>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</si>
  <si>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</si>
  <si>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</si>
  <si>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</si>
  <si>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</si>
  <si>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</si>
  <si>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</si>
  <si>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</si>
  <si>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</si>
  <si>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</si>
  <si>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</si>
  <si>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</si>
  <si>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</si>
  <si>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</si>
  <si>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</si>
  <si>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</si>
  <si>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</si>
  <si>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</si>
  <si>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</si>
  <si>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</si>
  <si>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</si>
  <si>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</si>
  <si>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</si>
  <si>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</si>
  <si>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</si>
  <si>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</si>
  <si>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</si>
  <si>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</si>
  <si>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</si>
  <si>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</si>
  <si>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</si>
  <si>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</si>
  <si>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</si>
  <si>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</si>
  <si>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</si>
  <si>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</si>
  <si>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</si>
  <si>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</si>
  <si>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</si>
  <si>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</si>
  <si>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</si>
  <si>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</si>
  <si>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</si>
  <si>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</si>
  <si>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</si>
  <si>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</si>
  <si>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</si>
  <si>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</si>
  <si>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</si>
  <si>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</si>
  <si>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</si>
  <si>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</si>
  <si>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</si>
  <si>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</si>
  <si>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</si>
  <si>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</si>
  <si>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</si>
  <si>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</si>
  <si>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</si>
  <si>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</si>
  <si>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</si>
  <si>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</si>
  <si>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</si>
  <si>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</si>
  <si>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</si>
  <si>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</si>
  <si>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</si>
  <si>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</si>
  <si>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</si>
  <si>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</si>
  <si>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</si>
  <si>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</si>
  <si>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</si>
  <si>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</si>
  <si>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</si>
  <si>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</si>
  <si>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</si>
  <si>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</si>
  <si>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</si>
  <si>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</si>
  <si>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</si>
  <si>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</si>
  <si>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</si>
  <si>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</si>
  <si>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</si>
  <si>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</si>
  <si>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</si>
  <si>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</si>
  <si>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</si>
  <si>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</si>
  <si>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</si>
  <si>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</si>
  <si>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</si>
  <si>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</si>
  <si>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</si>
  <si>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</si>
  <si>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</si>
  <si>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</si>
  <si>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</si>
  <si>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</si>
  <si>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</si>
  <si>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</si>
  <si>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</si>
  <si>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</si>
  <si>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</si>
  <si>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</si>
  <si>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</si>
  <si>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</si>
  <si>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</si>
  <si>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</si>
  <si>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</si>
  <si>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</si>
  <si>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</si>
  <si>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</si>
  <si>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</si>
  <si>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</si>
  <si>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</si>
  <si>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</si>
  <si>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</si>
  <si>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</si>
  <si>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</si>
  <si>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</si>
  <si>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LevEnerg, s.r.o.</t>
  </si>
  <si>
    <t>sv. Michala 4, 934 01  Levice</t>
  </si>
  <si>
    <t>1.1. 2017 - 31.12. 2017</t>
  </si>
  <si>
    <t>Štefan Marko</t>
  </si>
  <si>
    <t>0903655696/marko@levenerg.eu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</si>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</sst>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activeCell="B15" sqref="B15:D15"/>
    </sheetView>
  </sheetViews>
  <sheetFormatPr defaultRowHeight="15" x14ac:dyDescent="0.25"/>
  <cols>
    <col min="1" max="1" width="23.140625" style="6" customWidth="1"/>
    <col min="2" max="4" width="23.140625" style="2" customWidth="1"/>
    <col min="5" max="16384" width="9.140625" style="2"/>
  </cols>
  <sheetData>
    <row r="1" spans="1:4" ht="15.75" x14ac:dyDescent="0.25">
      <c r="A1" s="62" t="s">
        <v>2</v>
      </c>
      <c r="B1" s="62"/>
      <c r="C1" s="62"/>
    </row>
    <row r="3" spans="1:4" x14ac:dyDescent="0.25">
      <c r="A3" s="3" t="s">
        <v>39</v>
      </c>
    </row>
    <row r="4" spans="1:4" x14ac:dyDescent="0.25">
      <c r="A4" s="48" t="s">
        <v>0</v>
      </c>
      <c r="B4" s="67" t="s">
        <v>132</v>
      </c>
      <c r="C4" s="68"/>
      <c r="D4" s="68"/>
    </row>
    <row r="5" spans="1:4" x14ac:dyDescent="0.25">
      <c r="A5" s="48" t="s">
        <v>1</v>
      </c>
      <c r="B5" s="68" t="s">
        <v>133</v>
      </c>
      <c r="C5" s="68"/>
      <c r="D5" s="68"/>
    </row>
    <row r="6" spans="1:4" x14ac:dyDescent="0.25">
      <c r="A6" s="48" t="s">
        <v>29</v>
      </c>
      <c r="B6" s="69">
        <v>44631421</v>
      </c>
      <c r="C6" s="68"/>
      <c r="D6" s="68"/>
    </row>
    <row r="7" spans="1:4" x14ac:dyDescent="0.25">
      <c r="A7" s="49" t="s">
        <v>64</v>
      </c>
      <c r="B7" s="67" t="s">
        <v>134</v>
      </c>
      <c r="C7" s="68"/>
      <c r="D7" s="68"/>
    </row>
    <row r="8" spans="1:4" ht="50.1" customHeight="1" x14ac:dyDescent="0.25">
      <c r="A8" s="70" t="s">
        <v>30</v>
      </c>
      <c r="B8" s="71"/>
      <c r="C8" s="72" t="s">
        <v>70</v>
      </c>
      <c r="D8" s="71"/>
    </row>
    <row r="9" spans="1:4" ht="15" customHeight="1" x14ac:dyDescent="0.25">
      <c r="A9" s="48" t="s">
        <v>31</v>
      </c>
      <c r="B9" s="4">
        <v>0</v>
      </c>
      <c r="C9" s="48" t="s">
        <v>32</v>
      </c>
      <c r="D9" s="5">
        <v>0</v>
      </c>
    </row>
    <row r="10" spans="1:4" ht="15" customHeight="1" x14ac:dyDescent="0.25">
      <c r="A10" s="48" t="s">
        <v>33</v>
      </c>
      <c r="B10" s="4">
        <v>3</v>
      </c>
      <c r="C10" s="48" t="s">
        <v>34</v>
      </c>
      <c r="D10" s="5">
        <v>26.138000000000002</v>
      </c>
    </row>
    <row r="11" spans="1:4" ht="15" customHeight="1" x14ac:dyDescent="0.25">
      <c r="A11" s="48" t="s">
        <v>35</v>
      </c>
      <c r="B11" s="4">
        <v>13</v>
      </c>
      <c r="C11" s="48" t="s">
        <v>36</v>
      </c>
      <c r="D11" s="5">
        <v>511.86900000000003</v>
      </c>
    </row>
    <row r="12" spans="1:4" x14ac:dyDescent="0.25">
      <c r="A12" s="48" t="s">
        <v>37</v>
      </c>
      <c r="B12" s="8">
        <f>SUM(B9:B11)</f>
        <v>16</v>
      </c>
      <c r="C12" s="48" t="s">
        <v>38</v>
      </c>
      <c r="D12" s="9">
        <f>SUM(D9:D11)</f>
        <v>538.00700000000006</v>
      </c>
    </row>
    <row r="13" spans="1:4" ht="16.5" customHeight="1" x14ac:dyDescent="0.25">
      <c r="A13" s="48" t="s">
        <v>28</v>
      </c>
      <c r="B13" s="63" t="s">
        <v>135</v>
      </c>
      <c r="C13" s="64"/>
      <c r="D13" s="65"/>
    </row>
    <row r="14" spans="1:4" ht="16.5" customHeight="1" x14ac:dyDescent="0.25">
      <c r="A14" s="48" t="s">
        <v>27</v>
      </c>
      <c r="B14" s="63" t="s">
        <v>136</v>
      </c>
      <c r="C14" s="64"/>
      <c r="D14" s="65"/>
    </row>
    <row r="15" spans="1:4" ht="16.5" customHeight="1" x14ac:dyDescent="0.25">
      <c r="A15" s="48" t="s">
        <v>26</v>
      </c>
      <c r="B15" s="66">
        <v>43150</v>
      </c>
      <c r="C15" s="64"/>
      <c r="D15" s="65"/>
    </row>
    <row r="17" spans="1:1" x14ac:dyDescent="0.25">
      <c r="A17" s="60" t="s">
        <v>9</v>
      </c>
    </row>
    <row r="18" spans="1:1" x14ac:dyDescent="0.25">
      <c r="A18" s="16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C24" sqref="C24"/>
    </sheetView>
  </sheetViews>
  <sheetFormatPr defaultRowHeight="15" x14ac:dyDescent="0.25"/>
  <cols>
    <col min="1" max="1" width="20.28515625" style="16" customWidth="1"/>
    <col min="2" max="2" width="10.7109375" style="16" customWidth="1"/>
    <col min="3" max="3" width="16.7109375" style="16" customWidth="1"/>
    <col min="4" max="4" width="10.7109375" style="16" customWidth="1"/>
    <col min="5" max="5" width="13.28515625" style="16" customWidth="1"/>
    <col min="6" max="6" width="10.7109375" style="16" customWidth="1"/>
    <col min="7" max="16384" width="9.140625" style="16"/>
  </cols>
  <sheetData>
    <row r="1" spans="1:6" ht="15.75" x14ac:dyDescent="0.25">
      <c r="A1" s="10" t="s">
        <v>63</v>
      </c>
      <c r="B1" s="10"/>
    </row>
    <row r="2" spans="1:6" ht="15.75" x14ac:dyDescent="0.25">
      <c r="A2" s="10"/>
      <c r="B2" s="10"/>
    </row>
    <row r="3" spans="1:6" x14ac:dyDescent="0.25">
      <c r="A3" s="18" t="s">
        <v>43</v>
      </c>
      <c r="B3" s="18"/>
      <c r="C3" s="19"/>
      <c r="D3" s="19"/>
      <c r="E3" s="19"/>
      <c r="F3" s="19"/>
    </row>
    <row r="4" spans="1:6" x14ac:dyDescent="0.25">
      <c r="A4" s="53" t="s">
        <v>7</v>
      </c>
      <c r="B4" s="53" t="s">
        <v>8</v>
      </c>
      <c r="C4" s="53" t="s">
        <v>59</v>
      </c>
      <c r="D4" s="53" t="s">
        <v>60</v>
      </c>
      <c r="E4" s="53" t="s">
        <v>61</v>
      </c>
      <c r="F4" s="53" t="s">
        <v>106</v>
      </c>
    </row>
    <row r="5" spans="1:6" ht="35.1" customHeight="1" x14ac:dyDescent="0.25">
      <c r="A5" s="20" t="s">
        <v>71</v>
      </c>
      <c r="B5" s="20" t="s">
        <v>107</v>
      </c>
      <c r="C5" s="20" t="s">
        <v>108</v>
      </c>
      <c r="D5" s="21" t="s">
        <v>3</v>
      </c>
      <c r="E5" s="22" t="s">
        <v>62</v>
      </c>
      <c r="F5" s="23" t="s">
        <v>110</v>
      </c>
    </row>
    <row r="6" spans="1:6" ht="18" x14ac:dyDescent="0.25">
      <c r="A6" s="73" t="s">
        <v>72</v>
      </c>
      <c r="B6" s="21" t="s">
        <v>111</v>
      </c>
      <c r="C6" s="4">
        <v>0</v>
      </c>
      <c r="D6" s="74">
        <f>IF(C6=0,1,C7/C6)</f>
        <v>1</v>
      </c>
      <c r="E6" s="75">
        <v>10</v>
      </c>
      <c r="F6" s="76">
        <f>IF(C6&lt;C7=FALSE,D6*E6)</f>
        <v>10</v>
      </c>
    </row>
    <row r="7" spans="1:6" ht="18" x14ac:dyDescent="0.25">
      <c r="A7" s="73"/>
      <c r="B7" s="21" t="s">
        <v>112</v>
      </c>
      <c r="C7" s="4">
        <v>0</v>
      </c>
      <c r="D7" s="74"/>
      <c r="E7" s="75"/>
      <c r="F7" s="77"/>
    </row>
    <row r="8" spans="1:6" ht="18" x14ac:dyDescent="0.25">
      <c r="A8" s="73" t="s">
        <v>73</v>
      </c>
      <c r="B8" s="21" t="s">
        <v>113</v>
      </c>
      <c r="C8" s="4">
        <v>0</v>
      </c>
      <c r="D8" s="74">
        <f>IF(C8=0,1,C9/C8)</f>
        <v>1</v>
      </c>
      <c r="E8" s="75">
        <v>12</v>
      </c>
      <c r="F8" s="76">
        <f>IF(C8&lt;C9=FALSE,D8*E8)</f>
        <v>12</v>
      </c>
    </row>
    <row r="9" spans="1:6" ht="18" x14ac:dyDescent="0.25">
      <c r="A9" s="73"/>
      <c r="B9" s="21" t="s">
        <v>114</v>
      </c>
      <c r="C9" s="4">
        <v>0</v>
      </c>
      <c r="D9" s="74"/>
      <c r="E9" s="75"/>
      <c r="F9" s="77"/>
    </row>
    <row r="10" spans="1:6" ht="18" x14ac:dyDescent="0.25">
      <c r="A10" s="73" t="s">
        <v>74</v>
      </c>
      <c r="B10" s="21" t="s">
        <v>115</v>
      </c>
      <c r="C10" s="4">
        <v>0</v>
      </c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8" x14ac:dyDescent="0.25">
      <c r="A11" s="73"/>
      <c r="B11" s="21" t="s">
        <v>116</v>
      </c>
      <c r="C11" s="4">
        <v>0</v>
      </c>
      <c r="D11" s="74"/>
      <c r="E11" s="75"/>
      <c r="F11" s="77"/>
    </row>
    <row r="12" spans="1:6" ht="18" x14ac:dyDescent="0.25">
      <c r="A12" s="73" t="s">
        <v>75</v>
      </c>
      <c r="B12" s="21" t="s">
        <v>117</v>
      </c>
      <c r="C12" s="4">
        <v>0</v>
      </c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8" x14ac:dyDescent="0.25">
      <c r="A13" s="73"/>
      <c r="B13" s="21" t="s">
        <v>118</v>
      </c>
      <c r="C13" s="4">
        <v>0</v>
      </c>
      <c r="D13" s="74"/>
      <c r="E13" s="75"/>
      <c r="F13" s="77"/>
    </row>
    <row r="14" spans="1:6" ht="18" x14ac:dyDescent="0.25">
      <c r="A14" s="73" t="s">
        <v>76</v>
      </c>
      <c r="B14" s="21" t="s">
        <v>119</v>
      </c>
      <c r="C14" s="4">
        <v>0</v>
      </c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8" x14ac:dyDescent="0.25">
      <c r="A15" s="73"/>
      <c r="B15" s="21" t="s">
        <v>120</v>
      </c>
      <c r="C15" s="4">
        <v>0</v>
      </c>
      <c r="D15" s="74"/>
      <c r="E15" s="75"/>
      <c r="F15" s="77"/>
    </row>
    <row r="16" spans="1:6" ht="18" x14ac:dyDescent="0.25">
      <c r="A16" s="73" t="s">
        <v>77</v>
      </c>
      <c r="B16" s="21" t="s">
        <v>121</v>
      </c>
      <c r="C16" s="4">
        <v>0</v>
      </c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8" x14ac:dyDescent="0.25">
      <c r="A17" s="73"/>
      <c r="B17" s="21" t="s">
        <v>122</v>
      </c>
      <c r="C17" s="4">
        <v>0</v>
      </c>
      <c r="D17" s="74"/>
      <c r="E17" s="75"/>
      <c r="F17" s="77"/>
    </row>
    <row r="18" spans="1:6" ht="18" x14ac:dyDescent="0.25">
      <c r="A18" s="73" t="s">
        <v>78</v>
      </c>
      <c r="B18" s="21" t="s">
        <v>123</v>
      </c>
      <c r="C18" s="4">
        <v>0</v>
      </c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8" x14ac:dyDescent="0.25">
      <c r="A19" s="73"/>
      <c r="B19" s="21" t="s">
        <v>124</v>
      </c>
      <c r="C19" s="4">
        <v>0</v>
      </c>
      <c r="D19" s="74"/>
      <c r="E19" s="75"/>
      <c r="F19" s="77"/>
    </row>
    <row r="20" spans="1:6" ht="18" x14ac:dyDescent="0.25">
      <c r="A20" s="73" t="s">
        <v>79</v>
      </c>
      <c r="B20" s="21" t="s">
        <v>125</v>
      </c>
      <c r="C20" s="4">
        <v>0</v>
      </c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8" x14ac:dyDescent="0.25">
      <c r="A21" s="73"/>
      <c r="B21" s="21" t="s">
        <v>126</v>
      </c>
      <c r="C21" s="4">
        <v>0</v>
      </c>
      <c r="D21" s="74"/>
      <c r="E21" s="75"/>
      <c r="F21" s="77"/>
    </row>
    <row r="22" spans="1:6" ht="18" customHeight="1" x14ac:dyDescent="0.25">
      <c r="A22" s="78" t="s">
        <v>80</v>
      </c>
      <c r="B22" s="78"/>
      <c r="C22" s="78"/>
      <c r="D22" s="78"/>
      <c r="E22" s="78"/>
      <c r="F22" s="24">
        <f>SUM(F6:F21)</f>
        <v>100</v>
      </c>
    </row>
    <row r="23" spans="1:6" ht="18" customHeight="1" x14ac:dyDescent="0.25">
      <c r="A23" s="79" t="s">
        <v>81</v>
      </c>
      <c r="B23" s="79"/>
      <c r="C23" s="79"/>
      <c r="D23" s="79"/>
      <c r="E23" s="79"/>
      <c r="F23" s="58">
        <v>95.9</v>
      </c>
    </row>
    <row r="25" spans="1:6" x14ac:dyDescent="0.25">
      <c r="A25" s="25" t="s">
        <v>9</v>
      </c>
      <c r="B25" s="19"/>
      <c r="C25" s="6"/>
    </row>
    <row r="26" spans="1:6" x14ac:dyDescent="0.25">
      <c r="A26" s="19" t="s">
        <v>129</v>
      </c>
      <c r="B26" s="52"/>
      <c r="C26" s="6"/>
    </row>
    <row r="27" spans="1:6" ht="18" x14ac:dyDescent="0.35">
      <c r="A27" s="19" t="s">
        <v>127</v>
      </c>
      <c r="B27" s="11"/>
    </row>
    <row r="28" spans="1:6" ht="18" x14ac:dyDescent="0.35">
      <c r="A28" s="19" t="s">
        <v>128</v>
      </c>
      <c r="B28" s="11"/>
    </row>
    <row r="29" spans="1:6" x14ac:dyDescent="0.25">
      <c r="A29" s="19"/>
      <c r="B29" s="11"/>
    </row>
    <row r="31" spans="1:6" x14ac:dyDescent="0.25">
      <c r="C31" s="17"/>
    </row>
    <row r="32" spans="1:6" x14ac:dyDescent="0.25">
      <c r="C32" s="17"/>
    </row>
    <row r="33" spans="3:3" x14ac:dyDescent="0.25">
      <c r="C33" s="17"/>
    </row>
    <row r="34" spans="3:3" x14ac:dyDescent="0.25">
      <c r="C34" s="17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7" sqref="B7"/>
    </sheetView>
  </sheetViews>
  <sheetFormatPr defaultRowHeight="15" x14ac:dyDescent="0.25"/>
  <cols>
    <col min="1" max="1" width="12.42578125" style="6" customWidth="1"/>
    <col min="2" max="2" width="17.42578125" style="6" customWidth="1"/>
    <col min="3" max="16384" width="9.140625" style="6"/>
  </cols>
  <sheetData>
    <row r="1" spans="1:2" ht="15.75" x14ac:dyDescent="0.25">
      <c r="A1" s="26" t="s">
        <v>40</v>
      </c>
      <c r="B1" s="27"/>
    </row>
    <row r="2" spans="1:2" ht="15.75" customHeight="1" x14ac:dyDescent="0.25"/>
    <row r="3" spans="1:2" x14ac:dyDescent="0.25">
      <c r="A3" s="38" t="s">
        <v>42</v>
      </c>
      <c r="B3" s="28"/>
    </row>
    <row r="4" spans="1:2" x14ac:dyDescent="0.25">
      <c r="A4" s="29" t="s">
        <v>4</v>
      </c>
      <c r="B4" s="20" t="s">
        <v>41</v>
      </c>
    </row>
    <row r="5" spans="1:2" x14ac:dyDescent="0.25">
      <c r="A5" s="29" t="s">
        <v>5</v>
      </c>
      <c r="B5" s="59">
        <f>'T9.2'!F22</f>
        <v>100</v>
      </c>
    </row>
    <row r="6" spans="1:2" x14ac:dyDescent="0.25">
      <c r="A6" s="29" t="s">
        <v>6</v>
      </c>
      <c r="B6" s="37">
        <v>100</v>
      </c>
    </row>
    <row r="8" spans="1:2" x14ac:dyDescent="0.25">
      <c r="A8" s="60" t="s">
        <v>9</v>
      </c>
    </row>
    <row r="9" spans="1:2" x14ac:dyDescent="0.25">
      <c r="A9" s="16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9" sqref="B9"/>
    </sheetView>
  </sheetViews>
  <sheetFormatPr defaultRowHeight="15" x14ac:dyDescent="0.25"/>
  <cols>
    <col min="1" max="1" width="40.5703125" style="2" customWidth="1"/>
    <col min="2" max="2" width="37.140625" style="6" customWidth="1"/>
    <col min="3" max="3" width="24.5703125" style="6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0" t="s">
        <v>11</v>
      </c>
    </row>
    <row r="4" spans="1:2" ht="45" x14ac:dyDescent="0.25">
      <c r="A4" s="31" t="s">
        <v>12</v>
      </c>
      <c r="B4" s="29" t="s">
        <v>13</v>
      </c>
    </row>
    <row r="5" spans="1:2" x14ac:dyDescent="0.25">
      <c r="A5" s="31" t="s">
        <v>14</v>
      </c>
      <c r="B5" s="4">
        <v>0</v>
      </c>
    </row>
    <row r="6" spans="1:2" ht="30" x14ac:dyDescent="0.25">
      <c r="A6" s="31" t="s">
        <v>15</v>
      </c>
      <c r="B6" s="4">
        <v>0</v>
      </c>
    </row>
    <row r="7" spans="1:2" ht="30" x14ac:dyDescent="0.25">
      <c r="A7" s="31" t="s">
        <v>16</v>
      </c>
      <c r="B7" s="4">
        <v>0</v>
      </c>
    </row>
    <row r="8" spans="1:2" ht="45" x14ac:dyDescent="0.25">
      <c r="A8" s="31" t="s">
        <v>17</v>
      </c>
      <c r="B8" s="4">
        <v>0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8"/>
  <sheetViews>
    <sheetView workbookViewId="0">
      <selection activeCell="K23" sqref="K23"/>
    </sheetView>
  </sheetViews>
  <sheetFormatPr defaultRowHeight="15" x14ac:dyDescent="0.25"/>
  <cols>
    <col min="1" max="1" width="19.28515625" style="2" customWidth="1"/>
    <col min="2" max="6" width="13.140625" style="6" customWidth="1"/>
    <col min="7" max="11" width="13.140625" style="2" customWidth="1"/>
    <col min="12" max="16384" width="9.140625" style="2"/>
  </cols>
  <sheetData>
    <row r="1" spans="1:12" x14ac:dyDescent="0.25">
      <c r="A1" s="12" t="s">
        <v>68</v>
      </c>
    </row>
    <row r="3" spans="1:12" x14ac:dyDescent="0.25">
      <c r="A3" s="30" t="s">
        <v>52</v>
      </c>
    </row>
    <row r="4" spans="1:12" ht="50.1" customHeight="1" x14ac:dyDescent="0.25">
      <c r="A4" s="84" t="s">
        <v>58</v>
      </c>
      <c r="B4" s="81" t="s">
        <v>69</v>
      </c>
      <c r="C4" s="82"/>
      <c r="D4" s="81" t="s">
        <v>83</v>
      </c>
      <c r="E4" s="82"/>
      <c r="F4" s="81" t="s">
        <v>84</v>
      </c>
      <c r="G4" s="82"/>
      <c r="H4" s="81" t="s">
        <v>85</v>
      </c>
      <c r="I4" s="82"/>
      <c r="J4" s="83" t="s">
        <v>54</v>
      </c>
      <c r="K4" s="82"/>
    </row>
    <row r="5" spans="1:12" ht="15" customHeight="1" x14ac:dyDescent="0.25">
      <c r="A5" s="85"/>
      <c r="B5" s="32" t="s">
        <v>55</v>
      </c>
      <c r="C5" s="32" t="s">
        <v>56</v>
      </c>
      <c r="D5" s="32" t="s">
        <v>55</v>
      </c>
      <c r="E5" s="32" t="s">
        <v>56</v>
      </c>
      <c r="F5" s="32" t="s">
        <v>55</v>
      </c>
      <c r="G5" s="32" t="s">
        <v>56</v>
      </c>
      <c r="H5" s="32" t="s">
        <v>55</v>
      </c>
      <c r="I5" s="32" t="s">
        <v>56</v>
      </c>
      <c r="J5" s="32" t="s">
        <v>55</v>
      </c>
      <c r="K5" s="32" t="s">
        <v>56</v>
      </c>
    </row>
    <row r="6" spans="1:12" x14ac:dyDescent="0.25">
      <c r="A6" s="7" t="s">
        <v>44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5">
        <f>D6+F6</f>
        <v>0</v>
      </c>
      <c r="I6" s="15">
        <f t="shared" ref="I6:I13" si="0">E6+G6</f>
        <v>0</v>
      </c>
      <c r="J6" s="13">
        <v>0</v>
      </c>
      <c r="K6" s="13">
        <v>0</v>
      </c>
      <c r="L6" s="16"/>
    </row>
    <row r="7" spans="1:12" x14ac:dyDescent="0.25">
      <c r="A7" s="7" t="s">
        <v>45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5">
        <f t="shared" ref="H7:H13" si="1">D7+F7</f>
        <v>0</v>
      </c>
      <c r="I7" s="15">
        <f t="shared" si="0"/>
        <v>0</v>
      </c>
      <c r="J7" s="13">
        <v>0</v>
      </c>
      <c r="K7" s="13">
        <v>0</v>
      </c>
      <c r="L7" s="16"/>
    </row>
    <row r="8" spans="1:12" x14ac:dyDescent="0.25">
      <c r="A8" s="7" t="s">
        <v>46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5">
        <f t="shared" si="1"/>
        <v>0</v>
      </c>
      <c r="I8" s="15">
        <f t="shared" si="0"/>
        <v>0</v>
      </c>
      <c r="J8" s="13">
        <v>0</v>
      </c>
      <c r="K8" s="13">
        <v>0</v>
      </c>
      <c r="L8" s="16"/>
    </row>
    <row r="9" spans="1:12" x14ac:dyDescent="0.25">
      <c r="A9" s="7" t="s">
        <v>47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5">
        <f t="shared" si="1"/>
        <v>0</v>
      </c>
      <c r="I9" s="15">
        <f t="shared" si="0"/>
        <v>0</v>
      </c>
      <c r="J9" s="13">
        <v>0</v>
      </c>
      <c r="K9" s="13">
        <v>0</v>
      </c>
      <c r="L9" s="16"/>
    </row>
    <row r="10" spans="1:12" x14ac:dyDescent="0.25">
      <c r="A10" s="7" t="s">
        <v>48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5">
        <f t="shared" si="1"/>
        <v>0</v>
      </c>
      <c r="I10" s="15">
        <f t="shared" si="0"/>
        <v>0</v>
      </c>
      <c r="J10" s="13">
        <v>0</v>
      </c>
      <c r="K10" s="13">
        <v>0</v>
      </c>
      <c r="L10" s="16"/>
    </row>
    <row r="11" spans="1:12" x14ac:dyDescent="0.25">
      <c r="A11" s="7" t="s">
        <v>49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5">
        <f t="shared" si="1"/>
        <v>0</v>
      </c>
      <c r="I11" s="15">
        <f t="shared" si="0"/>
        <v>0</v>
      </c>
      <c r="J11" s="13">
        <v>0</v>
      </c>
      <c r="K11" s="13">
        <v>0</v>
      </c>
      <c r="L11" s="16"/>
    </row>
    <row r="12" spans="1:12" x14ac:dyDescent="0.25">
      <c r="A12" s="7" t="s">
        <v>50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0"/>
        <v>0</v>
      </c>
      <c r="J12" s="13">
        <v>0</v>
      </c>
      <c r="K12" s="13">
        <v>0</v>
      </c>
      <c r="L12" s="16"/>
    </row>
    <row r="13" spans="1:12" x14ac:dyDescent="0.25">
      <c r="A13" s="7" t="s">
        <v>51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5">
        <f t="shared" si="1"/>
        <v>0</v>
      </c>
      <c r="I13" s="15">
        <f t="shared" si="0"/>
        <v>0</v>
      </c>
      <c r="J13" s="13">
        <v>0</v>
      </c>
      <c r="K13" s="13">
        <v>0</v>
      </c>
      <c r="L13" s="16"/>
    </row>
    <row r="14" spans="1:12" x14ac:dyDescent="0.25">
      <c r="A14" s="14" t="s">
        <v>18</v>
      </c>
      <c r="B14" s="15">
        <f>SUM(B6:B13)</f>
        <v>0</v>
      </c>
      <c r="C14" s="15">
        <f t="shared" ref="C14:I14" si="2">SUM(C6:C13)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8">
        <f t="shared" ref="J14:K14" si="3">SUM(J7:J13)</f>
        <v>0</v>
      </c>
      <c r="K14" s="8">
        <f t="shared" si="3"/>
        <v>0</v>
      </c>
    </row>
    <row r="15" spans="1:12" x14ac:dyDescent="0.25">
      <c r="A15" s="14" t="s">
        <v>57</v>
      </c>
      <c r="B15" s="86">
        <f>B14+C14</f>
        <v>0</v>
      </c>
      <c r="C15" s="86"/>
      <c r="D15" s="86">
        <f>D14+E14</f>
        <v>0</v>
      </c>
      <c r="E15" s="86"/>
      <c r="F15" s="86">
        <f t="shared" ref="F15" si="4">F14+G14</f>
        <v>0</v>
      </c>
      <c r="G15" s="86"/>
      <c r="H15" s="87">
        <f t="shared" ref="H15" si="5">H14+I14</f>
        <v>0</v>
      </c>
      <c r="I15" s="87"/>
      <c r="J15" s="80">
        <f t="shared" ref="J15" si="6">J14+K14</f>
        <v>0</v>
      </c>
      <c r="K15" s="80"/>
    </row>
    <row r="17" spans="1:1" x14ac:dyDescent="0.25">
      <c r="A17" s="60" t="s">
        <v>9</v>
      </c>
    </row>
    <row r="18" spans="1:1" x14ac:dyDescent="0.25">
      <c r="A18" s="16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F21" sqref="F21"/>
    </sheetView>
  </sheetViews>
  <sheetFormatPr defaultRowHeight="15" x14ac:dyDescent="0.25"/>
  <cols>
    <col min="1" max="1" width="30.85546875" style="33" customWidth="1"/>
    <col min="2" max="5" width="17.140625" style="33" customWidth="1"/>
    <col min="6" max="6" width="21.140625" style="33" customWidth="1"/>
    <col min="7" max="16384" width="9.140625" style="2"/>
  </cols>
  <sheetData>
    <row r="1" spans="1:6" ht="15.75" x14ac:dyDescent="0.25">
      <c r="A1" s="26" t="s">
        <v>19</v>
      </c>
    </row>
    <row r="3" spans="1:6" x14ac:dyDescent="0.25">
      <c r="A3" s="34" t="s">
        <v>53</v>
      </c>
    </row>
    <row r="4" spans="1:6" ht="60" x14ac:dyDescent="0.25">
      <c r="A4" s="29" t="s">
        <v>20</v>
      </c>
      <c r="B4" s="29" t="s">
        <v>21</v>
      </c>
      <c r="C4" s="29" t="s">
        <v>22</v>
      </c>
      <c r="D4" s="29" t="s">
        <v>23</v>
      </c>
      <c r="E4" s="29" t="s">
        <v>24</v>
      </c>
      <c r="F4" s="29" t="s">
        <v>25</v>
      </c>
    </row>
    <row r="5" spans="1:6" x14ac:dyDescent="0.25">
      <c r="A5" s="61" t="s">
        <v>137</v>
      </c>
      <c r="B5" s="61" t="s">
        <v>137</v>
      </c>
      <c r="C5" s="61" t="s">
        <v>137</v>
      </c>
      <c r="D5" s="61" t="s">
        <v>137</v>
      </c>
      <c r="E5" s="61" t="s">
        <v>137</v>
      </c>
      <c r="F5" s="61" t="s">
        <v>137</v>
      </c>
    </row>
    <row r="6" spans="1:6" x14ac:dyDescent="0.25">
      <c r="A6" s="61" t="s">
        <v>137</v>
      </c>
      <c r="B6" s="61" t="s">
        <v>137</v>
      </c>
      <c r="C6" s="61" t="s">
        <v>137</v>
      </c>
      <c r="D6" s="61" t="s">
        <v>137</v>
      </c>
      <c r="E6" s="61" t="s">
        <v>137</v>
      </c>
      <c r="F6" s="61" t="s">
        <v>137</v>
      </c>
    </row>
    <row r="7" spans="1:6" x14ac:dyDescent="0.25">
      <c r="A7" s="61" t="s">
        <v>137</v>
      </c>
      <c r="B7" s="61" t="s">
        <v>137</v>
      </c>
      <c r="C7" s="61" t="s">
        <v>137</v>
      </c>
      <c r="D7" s="61" t="s">
        <v>137</v>
      </c>
      <c r="E7" s="61" t="s">
        <v>137</v>
      </c>
      <c r="F7" s="61" t="s">
        <v>137</v>
      </c>
    </row>
    <row r="8" spans="1:6" x14ac:dyDescent="0.25">
      <c r="A8" s="61" t="s">
        <v>137</v>
      </c>
      <c r="B8" s="61" t="s">
        <v>137</v>
      </c>
      <c r="C8" s="61" t="s">
        <v>137</v>
      </c>
      <c r="D8" s="61" t="s">
        <v>137</v>
      </c>
      <c r="E8" s="61" t="s">
        <v>137</v>
      </c>
      <c r="F8" s="61" t="s">
        <v>137</v>
      </c>
    </row>
    <row r="9" spans="1:6" x14ac:dyDescent="0.25">
      <c r="A9" s="61" t="s">
        <v>137</v>
      </c>
      <c r="B9" s="61" t="s">
        <v>137</v>
      </c>
      <c r="C9" s="61" t="s">
        <v>137</v>
      </c>
      <c r="D9" s="61" t="s">
        <v>137</v>
      </c>
      <c r="E9" s="61" t="s">
        <v>137</v>
      </c>
      <c r="F9" s="61" t="s">
        <v>137</v>
      </c>
    </row>
    <row r="10" spans="1:6" x14ac:dyDescent="0.25">
      <c r="A10" s="61" t="s">
        <v>137</v>
      </c>
      <c r="B10" s="61" t="s">
        <v>137</v>
      </c>
      <c r="C10" s="61" t="s">
        <v>137</v>
      </c>
      <c r="D10" s="61" t="s">
        <v>137</v>
      </c>
      <c r="E10" s="61" t="s">
        <v>137</v>
      </c>
      <c r="F10" s="61" t="s">
        <v>137</v>
      </c>
    </row>
    <row r="11" spans="1:6" x14ac:dyDescent="0.25">
      <c r="A11" s="61" t="s">
        <v>137</v>
      </c>
      <c r="B11" s="61" t="s">
        <v>137</v>
      </c>
      <c r="C11" s="61" t="s">
        <v>137</v>
      </c>
      <c r="D11" s="61" t="s">
        <v>137</v>
      </c>
      <c r="E11" s="61" t="s">
        <v>137</v>
      </c>
      <c r="F11" s="61" t="s">
        <v>137</v>
      </c>
    </row>
    <row r="13" spans="1:6" x14ac:dyDescent="0.25">
      <c r="A13" s="35" t="s">
        <v>82</v>
      </c>
    </row>
    <row r="14" spans="1:6" x14ac:dyDescent="0.25">
      <c r="A14" s="36" t="s">
        <v>86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L4"/>
  <sheetViews>
    <sheetView tabSelected="1" topLeftCell="AW1" workbookViewId="0">
      <selection activeCell="BG23" sqref="BG23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91" t="s">
        <v>87</v>
      </c>
      <c r="B1" s="93" t="s">
        <v>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105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16" t="s">
        <v>104</v>
      </c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8"/>
      <c r="BD1" s="113" t="s">
        <v>109</v>
      </c>
      <c r="BE1" s="96" t="s">
        <v>100</v>
      </c>
      <c r="BF1" s="97"/>
      <c r="BG1" s="97"/>
      <c r="BH1" s="98"/>
      <c r="BI1" s="102" t="s">
        <v>101</v>
      </c>
      <c r="BJ1" s="103"/>
      <c r="BK1" s="103"/>
      <c r="BL1" s="104"/>
    </row>
    <row r="2" spans="1:64" ht="15" customHeight="1" x14ac:dyDescent="0.25">
      <c r="A2" s="91"/>
      <c r="B2" s="90" t="s">
        <v>89</v>
      </c>
      <c r="C2" s="90"/>
      <c r="D2" s="90" t="s">
        <v>90</v>
      </c>
      <c r="E2" s="90"/>
      <c r="F2" s="90" t="s">
        <v>91</v>
      </c>
      <c r="G2" s="90"/>
      <c r="H2" s="90" t="s">
        <v>92</v>
      </c>
      <c r="I2" s="90"/>
      <c r="J2" s="90" t="s">
        <v>93</v>
      </c>
      <c r="K2" s="90"/>
      <c r="L2" s="90" t="s">
        <v>94</v>
      </c>
      <c r="M2" s="90"/>
      <c r="N2" s="90" t="s">
        <v>96</v>
      </c>
      <c r="O2" s="95"/>
      <c r="P2" s="90" t="s">
        <v>95</v>
      </c>
      <c r="Q2" s="90"/>
      <c r="R2" s="89" t="s">
        <v>89</v>
      </c>
      <c r="S2" s="89"/>
      <c r="T2" s="89" t="s">
        <v>90</v>
      </c>
      <c r="U2" s="89"/>
      <c r="V2" s="89" t="s">
        <v>91</v>
      </c>
      <c r="W2" s="89"/>
      <c r="X2" s="89" t="s">
        <v>92</v>
      </c>
      <c r="Y2" s="89"/>
      <c r="Z2" s="89" t="s">
        <v>93</v>
      </c>
      <c r="AA2" s="89"/>
      <c r="AB2" s="89" t="s">
        <v>94</v>
      </c>
      <c r="AC2" s="89"/>
      <c r="AD2" s="89" t="s">
        <v>96</v>
      </c>
      <c r="AE2" s="112"/>
      <c r="AF2" s="89" t="s">
        <v>95</v>
      </c>
      <c r="AG2" s="89"/>
      <c r="AH2" s="108" t="s">
        <v>97</v>
      </c>
      <c r="AI2" s="109"/>
      <c r="AJ2" s="110" t="s">
        <v>67</v>
      </c>
      <c r="AK2" s="88" t="s">
        <v>89</v>
      </c>
      <c r="AL2" s="88"/>
      <c r="AM2" s="88" t="s">
        <v>90</v>
      </c>
      <c r="AN2" s="88"/>
      <c r="AO2" s="88" t="s">
        <v>91</v>
      </c>
      <c r="AP2" s="88"/>
      <c r="AQ2" s="88" t="s">
        <v>92</v>
      </c>
      <c r="AR2" s="88"/>
      <c r="AS2" s="88" t="s">
        <v>93</v>
      </c>
      <c r="AT2" s="88"/>
      <c r="AU2" s="88" t="s">
        <v>94</v>
      </c>
      <c r="AV2" s="88"/>
      <c r="AW2" s="88" t="s">
        <v>96</v>
      </c>
      <c r="AX2" s="123"/>
      <c r="AY2" s="88" t="s">
        <v>95</v>
      </c>
      <c r="AZ2" s="88"/>
      <c r="BA2" s="119" t="s">
        <v>97</v>
      </c>
      <c r="BB2" s="120"/>
      <c r="BC2" s="121" t="s">
        <v>67</v>
      </c>
      <c r="BD2" s="114"/>
      <c r="BE2" s="99"/>
      <c r="BF2" s="100"/>
      <c r="BG2" s="100"/>
      <c r="BH2" s="101"/>
      <c r="BI2" s="105"/>
      <c r="BJ2" s="106"/>
      <c r="BK2" s="106"/>
      <c r="BL2" s="107"/>
    </row>
    <row r="3" spans="1:64" ht="15" customHeight="1" x14ac:dyDescent="0.25">
      <c r="A3" s="92"/>
      <c r="B3" s="39" t="s">
        <v>59</v>
      </c>
      <c r="C3" s="39" t="s">
        <v>60</v>
      </c>
      <c r="D3" s="39" t="s">
        <v>59</v>
      </c>
      <c r="E3" s="39" t="s">
        <v>60</v>
      </c>
      <c r="F3" s="39" t="s">
        <v>59</v>
      </c>
      <c r="G3" s="39" t="s">
        <v>60</v>
      </c>
      <c r="H3" s="39" t="s">
        <v>59</v>
      </c>
      <c r="I3" s="39" t="s">
        <v>60</v>
      </c>
      <c r="J3" s="39" t="s">
        <v>59</v>
      </c>
      <c r="K3" s="39" t="s">
        <v>60</v>
      </c>
      <c r="L3" s="39" t="s">
        <v>59</v>
      </c>
      <c r="M3" s="39" t="s">
        <v>60</v>
      </c>
      <c r="N3" s="39" t="s">
        <v>59</v>
      </c>
      <c r="O3" s="39" t="s">
        <v>60</v>
      </c>
      <c r="P3" s="39" t="s">
        <v>59</v>
      </c>
      <c r="Q3" s="39" t="s">
        <v>60</v>
      </c>
      <c r="R3" s="40" t="s">
        <v>98</v>
      </c>
      <c r="S3" s="40" t="s">
        <v>99</v>
      </c>
      <c r="T3" s="40" t="s">
        <v>98</v>
      </c>
      <c r="U3" s="40" t="s">
        <v>99</v>
      </c>
      <c r="V3" s="40" t="s">
        <v>98</v>
      </c>
      <c r="W3" s="40" t="s">
        <v>99</v>
      </c>
      <c r="X3" s="40" t="s">
        <v>98</v>
      </c>
      <c r="Y3" s="40" t="s">
        <v>99</v>
      </c>
      <c r="Z3" s="40" t="s">
        <v>98</v>
      </c>
      <c r="AA3" s="40" t="s">
        <v>99</v>
      </c>
      <c r="AB3" s="40" t="s">
        <v>98</v>
      </c>
      <c r="AC3" s="40" t="s">
        <v>99</v>
      </c>
      <c r="AD3" s="40" t="s">
        <v>98</v>
      </c>
      <c r="AE3" s="40" t="s">
        <v>99</v>
      </c>
      <c r="AF3" s="40" t="s">
        <v>98</v>
      </c>
      <c r="AG3" s="40" t="s">
        <v>99</v>
      </c>
      <c r="AH3" s="41" t="s">
        <v>98</v>
      </c>
      <c r="AI3" s="41" t="s">
        <v>99</v>
      </c>
      <c r="AJ3" s="111"/>
      <c r="AK3" s="50" t="s">
        <v>98</v>
      </c>
      <c r="AL3" s="50" t="s">
        <v>99</v>
      </c>
      <c r="AM3" s="50" t="s">
        <v>98</v>
      </c>
      <c r="AN3" s="50" t="s">
        <v>99</v>
      </c>
      <c r="AO3" s="50" t="s">
        <v>98</v>
      </c>
      <c r="AP3" s="50" t="s">
        <v>99</v>
      </c>
      <c r="AQ3" s="50" t="s">
        <v>98</v>
      </c>
      <c r="AR3" s="50" t="s">
        <v>99</v>
      </c>
      <c r="AS3" s="50" t="s">
        <v>98</v>
      </c>
      <c r="AT3" s="50" t="s">
        <v>99</v>
      </c>
      <c r="AU3" s="50" t="s">
        <v>98</v>
      </c>
      <c r="AV3" s="50" t="s">
        <v>99</v>
      </c>
      <c r="AW3" s="50" t="s">
        <v>98</v>
      </c>
      <c r="AX3" s="50" t="s">
        <v>99</v>
      </c>
      <c r="AY3" s="50" t="s">
        <v>98</v>
      </c>
      <c r="AZ3" s="50" t="s">
        <v>99</v>
      </c>
      <c r="BA3" s="51" t="s">
        <v>98</v>
      </c>
      <c r="BB3" s="51" t="s">
        <v>99</v>
      </c>
      <c r="BC3" s="122"/>
      <c r="BD3" s="115"/>
      <c r="BE3" s="54" t="s">
        <v>98</v>
      </c>
      <c r="BF3" s="54" t="s">
        <v>102</v>
      </c>
      <c r="BG3" s="54" t="s">
        <v>103</v>
      </c>
      <c r="BH3" s="55" t="s">
        <v>65</v>
      </c>
      <c r="BI3" s="56" t="s">
        <v>98</v>
      </c>
      <c r="BJ3" s="56" t="s">
        <v>102</v>
      </c>
      <c r="BK3" s="56" t="s">
        <v>103</v>
      </c>
      <c r="BL3" s="57" t="s">
        <v>66</v>
      </c>
    </row>
    <row r="4" spans="1:64" x14ac:dyDescent="0.25">
      <c r="A4" s="42" t="str">
        <f>'T9.1'!B4</f>
        <v>LevEnerg, s.r.o.</v>
      </c>
      <c r="B4" s="43">
        <f>'T9.2'!C6</f>
        <v>0</v>
      </c>
      <c r="C4" s="43">
        <f>'T9.2'!C7</f>
        <v>0</v>
      </c>
      <c r="D4" s="43">
        <f>'T9.2'!C8</f>
        <v>0</v>
      </c>
      <c r="E4" s="43">
        <f>'T9.2'!C9</f>
        <v>0</v>
      </c>
      <c r="F4" s="43">
        <f>'T9.2'!C10</f>
        <v>0</v>
      </c>
      <c r="G4" s="43">
        <f>'T9.2'!C11</f>
        <v>0</v>
      </c>
      <c r="H4" s="43">
        <f>'T9.2'!C12</f>
        <v>0</v>
      </c>
      <c r="I4" s="43">
        <f>'T9.2'!C13</f>
        <v>0</v>
      </c>
      <c r="J4" s="43">
        <f>'T9.2'!C14</f>
        <v>0</v>
      </c>
      <c r="K4" s="43">
        <f>'T9.2'!C15</f>
        <v>0</v>
      </c>
      <c r="L4" s="43">
        <f>'T9.2'!C16</f>
        <v>0</v>
      </c>
      <c r="M4" s="43">
        <f>'T9.2'!C17</f>
        <v>0</v>
      </c>
      <c r="N4" s="43">
        <f>'T9.2'!C18</f>
        <v>0</v>
      </c>
      <c r="O4" s="43">
        <f>'T9.2'!C19</f>
        <v>0</v>
      </c>
      <c r="P4" s="43">
        <f>'T9.2'!C20</f>
        <v>0</v>
      </c>
      <c r="Q4" s="43">
        <f>'T9.2'!C21</f>
        <v>0</v>
      </c>
      <c r="R4" s="44">
        <f>'T11.3.1'!H6</f>
        <v>0</v>
      </c>
      <c r="S4" s="44">
        <f>'T11.3.1'!I6</f>
        <v>0</v>
      </c>
      <c r="T4" s="44">
        <f>'T11.3.1'!H7</f>
        <v>0</v>
      </c>
      <c r="U4" s="44">
        <f>'T11.3.1'!I7</f>
        <v>0</v>
      </c>
      <c r="V4" s="44">
        <f>'T11.3.1'!H8</f>
        <v>0</v>
      </c>
      <c r="W4" s="44">
        <f>'T11.3.1'!I8</f>
        <v>0</v>
      </c>
      <c r="X4" s="44">
        <f>'T11.3.1'!H9</f>
        <v>0</v>
      </c>
      <c r="Y4" s="44">
        <f>'T11.3.1'!I9</f>
        <v>0</v>
      </c>
      <c r="Z4" s="44">
        <f>'T11.3.1'!H10</f>
        <v>0</v>
      </c>
      <c r="AA4" s="44">
        <f>'T11.3.1'!I10</f>
        <v>0</v>
      </c>
      <c r="AB4" s="44">
        <f>'T11.3.1'!H11</f>
        <v>0</v>
      </c>
      <c r="AC4" s="44">
        <f>'T11.3.1'!I11</f>
        <v>0</v>
      </c>
      <c r="AD4" s="44">
        <f>'T11.3.1'!H12</f>
        <v>0</v>
      </c>
      <c r="AE4" s="44">
        <f>'T11.3.1'!I12</f>
        <v>0</v>
      </c>
      <c r="AF4" s="44">
        <f>'T11.3.1'!H13</f>
        <v>0</v>
      </c>
      <c r="AG4" s="44">
        <f>'T11.3.1'!I13</f>
        <v>0</v>
      </c>
      <c r="AH4" s="44">
        <f>'T11.3.1'!H14</f>
        <v>0</v>
      </c>
      <c r="AI4" s="44">
        <f>'T11.3.1'!I14</f>
        <v>0</v>
      </c>
      <c r="AJ4" s="44">
        <f>'T11.3.1'!H15</f>
        <v>0</v>
      </c>
      <c r="AK4" s="43">
        <f>'T11.3.1'!J6</f>
        <v>0</v>
      </c>
      <c r="AL4" s="43">
        <f>'T11.3.1'!K6</f>
        <v>0</v>
      </c>
      <c r="AM4" s="43">
        <f>'T11.3.1'!J7</f>
        <v>0</v>
      </c>
      <c r="AN4" s="43">
        <f>'T11.3.1'!K7</f>
        <v>0</v>
      </c>
      <c r="AO4" s="43">
        <f>'T11.3.1'!J8</f>
        <v>0</v>
      </c>
      <c r="AP4" s="43">
        <f>'T11.3.1'!K8</f>
        <v>0</v>
      </c>
      <c r="AQ4" s="43">
        <f>'T11.3.1'!J9</f>
        <v>0</v>
      </c>
      <c r="AR4" s="43">
        <f>'T11.3.1'!K9</f>
        <v>0</v>
      </c>
      <c r="AS4" s="43">
        <f>'T11.3.1'!J10</f>
        <v>0</v>
      </c>
      <c r="AT4" s="43">
        <f>'T11.3.1'!K10</f>
        <v>0</v>
      </c>
      <c r="AU4" s="43">
        <f>'T11.3.1'!J11</f>
        <v>0</v>
      </c>
      <c r="AV4" s="43">
        <f>'T11.3.1'!K11</f>
        <v>0</v>
      </c>
      <c r="AW4" s="43">
        <f>'T11.3.1'!J12</f>
        <v>0</v>
      </c>
      <c r="AX4" s="43">
        <f>'T11.3.1'!K12</f>
        <v>0</v>
      </c>
      <c r="AY4" s="43">
        <f>'T11.3.1'!J13</f>
        <v>0</v>
      </c>
      <c r="AZ4" s="43">
        <f>'T11.3.1'!K13</f>
        <v>0</v>
      </c>
      <c r="BA4" s="43">
        <f>'T11.3.1'!J14</f>
        <v>0</v>
      </c>
      <c r="BB4" s="43">
        <f>'T11.3.1'!K14</f>
        <v>0</v>
      </c>
      <c r="BC4" s="43">
        <f>'T11.3.1'!J15</f>
        <v>0</v>
      </c>
      <c r="BD4" s="45">
        <f>'T9.2'!F22</f>
        <v>100</v>
      </c>
      <c r="BE4" s="46">
        <f>'T9.1'!B9</f>
        <v>0</v>
      </c>
      <c r="BF4" s="46">
        <f>'T9.1'!B10</f>
        <v>3</v>
      </c>
      <c r="BG4" s="46">
        <f>'T9.1'!B11</f>
        <v>13</v>
      </c>
      <c r="BH4" s="46">
        <f>'T9.1'!B12</f>
        <v>16</v>
      </c>
      <c r="BI4" s="47">
        <f>'T9.1'!D9</f>
        <v>0</v>
      </c>
      <c r="BJ4" s="47">
        <f>'T9.1'!D10</f>
        <v>26.138000000000002</v>
      </c>
      <c r="BK4" s="47">
        <f>'T9.1'!D11</f>
        <v>511.86900000000003</v>
      </c>
      <c r="BL4" s="47">
        <f>'T9.1'!D12</f>
        <v>538.00700000000006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0866141732283472" right="0.70866141732283472" top="0.74803149606299213" bottom="0.74803149606299213" header="0.31496062992125984" footer="0.31496062992125984"/>
  <pageSetup paperSize="9" scale="61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Admin</cp:lastModifiedBy>
  <cp:lastPrinted>2018-02-19T10:47:48Z</cp:lastPrinted>
  <dcterms:created xsi:type="dcterms:W3CDTF">2016-09-20T10:31:40Z</dcterms:created>
  <dcterms:modified xsi:type="dcterms:W3CDTF">2018-02-19T10:47:51Z</dcterms:modified>
</cp:coreProperties>
</file>